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210DDEE\share\FileServer\★生涯学習センター\各部依頼\Ｒ５年度\事務局\20231117　インボイス制度導入後の納税処理について（ＨＰ掲載）\"/>
    </mc:Choice>
  </mc:AlternateContent>
  <xr:revisionPtr revIDLastSave="0" documentId="13_ncr:1_{E95792AE-657B-45F9-BF44-4AE880BACB32}" xr6:coauthVersionLast="47" xr6:coauthVersionMax="47" xr10:uidLastSave="{00000000-0000-0000-0000-000000000000}"/>
  <bookViews>
    <workbookView xWindow="-120" yWindow="-120" windowWidth="29040" windowHeight="15720" tabRatio="456" xr2:uid="{00000000-000D-0000-FFFF-FFFF00000000}"/>
  </bookViews>
  <sheets>
    <sheet name="市区町村" sheetId="2" r:id="rId1"/>
    <sheet name="記入例" sheetId="3" r:id="rId2"/>
    <sheet name="講師料納税額　早見表" sheetId="5" r:id="rId3"/>
  </sheets>
  <calcPr calcId="191029"/>
</workbook>
</file>

<file path=xl/calcChain.xml><?xml version="1.0" encoding="utf-8"?>
<calcChain xmlns="http://schemas.openxmlformats.org/spreadsheetml/2006/main">
  <c r="C21" i="5" l="1"/>
  <c r="B21" i="5"/>
  <c r="D21" i="5"/>
  <c r="G20" i="5"/>
  <c r="F20" i="5"/>
  <c r="H20" i="5"/>
  <c r="C20" i="5"/>
  <c r="B20" i="5"/>
  <c r="D20" i="5"/>
  <c r="G19" i="5"/>
  <c r="F19" i="5"/>
  <c r="H19" i="5"/>
  <c r="C19" i="5"/>
  <c r="B19" i="5"/>
  <c r="D19" i="5"/>
  <c r="G18" i="5"/>
  <c r="F18" i="5"/>
  <c r="H18" i="5"/>
  <c r="C18" i="5"/>
  <c r="B18" i="5"/>
  <c r="D18" i="5"/>
  <c r="G17" i="5"/>
  <c r="F17" i="5"/>
  <c r="H17" i="5"/>
  <c r="C17" i="5"/>
  <c r="B17" i="5"/>
  <c r="D17" i="5"/>
  <c r="G16" i="5"/>
  <c r="F16" i="5"/>
  <c r="H16" i="5"/>
  <c r="C16" i="5"/>
  <c r="B16" i="5"/>
  <c r="D16" i="5"/>
  <c r="G15" i="5"/>
  <c r="F15" i="5"/>
  <c r="H15" i="5"/>
  <c r="C15" i="5"/>
  <c r="B15" i="5"/>
  <c r="D15" i="5"/>
  <c r="G14" i="5"/>
  <c r="F14" i="5"/>
  <c r="H14" i="5"/>
  <c r="C14" i="5"/>
  <c r="B14" i="5"/>
  <c r="D14" i="5"/>
  <c r="G13" i="5"/>
  <c r="F13" i="5"/>
  <c r="H13" i="5"/>
  <c r="C13" i="5"/>
  <c r="B13" i="5"/>
  <c r="D13" i="5"/>
  <c r="G12" i="5"/>
  <c r="F12" i="5"/>
  <c r="H12" i="5"/>
  <c r="C12" i="5"/>
  <c r="B12" i="5"/>
  <c r="D12" i="5"/>
  <c r="G11" i="5"/>
  <c r="F11" i="5"/>
  <c r="H11" i="5"/>
  <c r="C11" i="5"/>
  <c r="B11" i="5"/>
  <c r="D11" i="5"/>
  <c r="G10" i="5"/>
  <c r="F10" i="5"/>
  <c r="H10" i="5"/>
  <c r="C10" i="5"/>
  <c r="B10" i="5"/>
  <c r="D10" i="5"/>
  <c r="G9" i="5"/>
  <c r="F9" i="5"/>
  <c r="H9" i="5"/>
  <c r="C9" i="5"/>
  <c r="B9" i="5"/>
  <c r="D9" i="5"/>
  <c r="G8" i="5"/>
  <c r="F8" i="5"/>
  <c r="H8" i="5"/>
  <c r="C8" i="5"/>
  <c r="B8" i="5"/>
  <c r="D8" i="5"/>
  <c r="G7" i="5"/>
  <c r="F7" i="5"/>
  <c r="H7" i="5"/>
  <c r="C7" i="5"/>
  <c r="B7" i="5"/>
  <c r="D7" i="5"/>
  <c r="G6" i="5"/>
  <c r="F6" i="5"/>
  <c r="H6" i="5"/>
  <c r="C6" i="5"/>
  <c r="B6" i="5"/>
  <c r="D6" i="5"/>
  <c r="G5" i="5"/>
  <c r="F5" i="5"/>
  <c r="H5" i="5"/>
  <c r="C5" i="5"/>
  <c r="B5" i="5"/>
  <c r="D5" i="5"/>
  <c r="G4" i="5"/>
  <c r="F4" i="5"/>
  <c r="H4" i="5"/>
  <c r="C4" i="5"/>
  <c r="B4" i="5"/>
  <c r="D4" i="5"/>
  <c r="G3" i="5"/>
  <c r="F3" i="5"/>
  <c r="H3" i="5"/>
  <c r="C3" i="5"/>
  <c r="B3" i="5"/>
  <c r="D3" i="5"/>
  <c r="F25" i="3"/>
  <c r="E25" i="3"/>
  <c r="F25" i="2"/>
  <c r="E2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opta（松田）</author>
  </authors>
  <commentList>
    <comment ref="B15" authorId="0" shapeId="0" xr:uid="{00000000-0006-0000-0100-000001000000}">
      <text>
        <r>
          <rPr>
            <sz val="11"/>
            <color indexed="81"/>
            <rFont val="MS P ゴシック"/>
            <family val="3"/>
            <charset val="128"/>
          </rPr>
          <t>開催日をご記入ください</t>
        </r>
      </text>
    </comment>
    <comment ref="D15" authorId="0" shapeId="0" xr:uid="{00000000-0006-0000-0100-000002000000}">
      <text>
        <r>
          <rPr>
            <sz val="11"/>
            <color indexed="81"/>
            <rFont val="MS P ゴシック"/>
            <family val="3"/>
            <charset val="128"/>
          </rPr>
          <t>可能な限り講師の方のご自宅の住所を記入願います。</t>
        </r>
      </text>
    </comment>
    <comment ref="E15" authorId="0" shapeId="0" xr:uid="{00000000-0006-0000-0100-000003000000}">
      <text>
        <r>
          <rPr>
            <sz val="11"/>
            <color indexed="81"/>
            <rFont val="MS P ゴシック"/>
            <family val="3"/>
            <charset val="128"/>
          </rPr>
          <t>必ず、源泉所得税込金額を記入ください。（1円未満切捨て）</t>
        </r>
      </text>
    </comment>
  </commentList>
</comments>
</file>

<file path=xl/sharedStrings.xml><?xml version="1.0" encoding="utf-8"?>
<sst xmlns="http://schemas.openxmlformats.org/spreadsheetml/2006/main" count="46" uniqueCount="27">
  <si>
    <t>日　　付</t>
    <rPh sb="0" eb="1">
      <t>ヒ</t>
    </rPh>
    <rPh sb="3" eb="4">
      <t>ヅケ</t>
    </rPh>
    <phoneticPr fontId="2"/>
  </si>
  <si>
    <t>内　　　　　　　　　　　　　　　　容</t>
    <rPh sb="0" eb="1">
      <t>ナイ</t>
    </rPh>
    <rPh sb="17" eb="18">
      <t>カタチ</t>
    </rPh>
    <phoneticPr fontId="2"/>
  </si>
  <si>
    <t>講　習　会</t>
    <rPh sb="0" eb="1">
      <t>コウ</t>
    </rPh>
    <rPh sb="2" eb="3">
      <t>ナラ</t>
    </rPh>
    <rPh sb="4" eb="5">
      <t>カイ</t>
    </rPh>
    <phoneticPr fontId="2"/>
  </si>
  <si>
    <t>研　修　会</t>
    <rPh sb="0" eb="1">
      <t>ケン</t>
    </rPh>
    <rPh sb="2" eb="3">
      <t>オサム</t>
    </rPh>
    <rPh sb="4" eb="5">
      <t>カイ</t>
    </rPh>
    <phoneticPr fontId="2"/>
  </si>
  <si>
    <t>講　　師　　名</t>
    <rPh sb="0" eb="1">
      <t>コウ</t>
    </rPh>
    <rPh sb="3" eb="4">
      <t>シ</t>
    </rPh>
    <rPh sb="6" eb="7">
      <t>メイ</t>
    </rPh>
    <phoneticPr fontId="2"/>
  </si>
  <si>
    <t>住　　　　　　　　　　　　　　　　所</t>
    <rPh sb="0" eb="1">
      <t>ジュウ</t>
    </rPh>
    <rPh sb="17" eb="18">
      <t>トコロ</t>
    </rPh>
    <phoneticPr fontId="2"/>
  </si>
  <si>
    <t>郵便番号</t>
    <rPh sb="0" eb="2">
      <t>ユウビン</t>
    </rPh>
    <rPh sb="2" eb="4">
      <t>バンゴウ</t>
    </rPh>
    <phoneticPr fontId="2"/>
  </si>
  <si>
    <t>計</t>
    <rPh sb="0" eb="1">
      <t>ケイ</t>
    </rPh>
    <phoneticPr fontId="2"/>
  </si>
  <si>
    <t>令和　　　年　　月　　日</t>
    <rPh sb="0" eb="2">
      <t>レイワ</t>
    </rPh>
    <rPh sb="5" eb="6">
      <t>ネン</t>
    </rPh>
    <rPh sb="8" eb="9">
      <t>ツキ</t>
    </rPh>
    <rPh sb="11" eb="12">
      <t>ヒ</t>
    </rPh>
    <phoneticPr fontId="2"/>
  </si>
  <si>
    <t>一般社団法人　大阪府理学療法士会　生涯学習センター</t>
    <rPh sb="0" eb="2">
      <t>イッパン</t>
    </rPh>
    <rPh sb="2" eb="4">
      <t>シャダン</t>
    </rPh>
    <rPh sb="4" eb="6">
      <t>ホウジン</t>
    </rPh>
    <rPh sb="7" eb="10">
      <t>オオサカフ</t>
    </rPh>
    <rPh sb="10" eb="12">
      <t>リガク</t>
    </rPh>
    <rPh sb="12" eb="14">
      <t>リョウホウ</t>
    </rPh>
    <rPh sb="14" eb="15">
      <t>シ</t>
    </rPh>
    <rPh sb="15" eb="16">
      <t>カイ</t>
    </rPh>
    <rPh sb="17" eb="19">
      <t>ショウガイ</t>
    </rPh>
    <rPh sb="19" eb="21">
      <t>ガクシュウ</t>
    </rPh>
    <phoneticPr fontId="2"/>
  </si>
  <si>
    <t>○○　○○</t>
  </si>
  <si>
    <t>大阪府○○市○○町○丁目○―○</t>
  </si>
  <si>
    <t>○年○月○日</t>
    <phoneticPr fontId="2"/>
  </si>
  <si>
    <t>○○市理学療法士会　第１回研修会</t>
    <rPh sb="2" eb="9">
      <t>シリガクリョウホウシカイ</t>
    </rPh>
    <rPh sb="10" eb="11">
      <t>ダイ</t>
    </rPh>
    <rPh sb="12" eb="13">
      <t>カイ</t>
    </rPh>
    <rPh sb="13" eb="16">
      <t>ケンシュウカイ</t>
    </rPh>
    <phoneticPr fontId="2"/>
  </si>
  <si>
    <t>講習会</t>
    <rPh sb="0" eb="1">
      <t>コウ</t>
    </rPh>
    <rPh sb="1" eb="2">
      <t>ナラ</t>
    </rPh>
    <rPh sb="2" eb="3">
      <t>カイ</t>
    </rPh>
    <phoneticPr fontId="2"/>
  </si>
  <si>
    <t>研修会</t>
    <rPh sb="0" eb="1">
      <t>ケン</t>
    </rPh>
    <rPh sb="1" eb="2">
      <t>オサム</t>
    </rPh>
    <rPh sb="2" eb="3">
      <t>カイ</t>
    </rPh>
    <phoneticPr fontId="2"/>
  </si>
  <si>
    <t>講師料納税資料</t>
    <rPh sb="0" eb="1">
      <t>コウ</t>
    </rPh>
    <rPh sb="1" eb="2">
      <t>シ</t>
    </rPh>
    <rPh sb="2" eb="3">
      <t>リョウ</t>
    </rPh>
    <rPh sb="3" eb="7">
      <t>ノウゼイシリョウ</t>
    </rPh>
    <phoneticPr fontId="2"/>
  </si>
  <si>
    <t>講　師　料
(源泉所得税込)</t>
    <rPh sb="0" eb="1">
      <t>コウ</t>
    </rPh>
    <rPh sb="2" eb="3">
      <t>シ</t>
    </rPh>
    <rPh sb="4" eb="5">
      <t>リョウ</t>
    </rPh>
    <rPh sb="7" eb="12">
      <t>ゲンセンショトクゼイ</t>
    </rPh>
    <rPh sb="12" eb="13">
      <t>コミ</t>
    </rPh>
    <phoneticPr fontId="2"/>
  </si>
  <si>
    <t>源泉所得税</t>
    <rPh sb="0" eb="5">
      <t>ゲンセンショトクゼイ</t>
    </rPh>
    <phoneticPr fontId="2"/>
  </si>
  <si>
    <t>市町村士会または担当部名</t>
    <rPh sb="0" eb="3">
      <t>シチョウソン</t>
    </rPh>
    <rPh sb="3" eb="4">
      <t>シ</t>
    </rPh>
    <rPh sb="4" eb="5">
      <t>カイ</t>
    </rPh>
    <rPh sb="8" eb="10">
      <t>タントウ</t>
    </rPh>
    <rPh sb="10" eb="11">
      <t>ブ</t>
    </rPh>
    <rPh sb="11" eb="12">
      <t>メイ</t>
    </rPh>
    <phoneticPr fontId="2"/>
  </si>
  <si>
    <t>市町村士会長または担当部長名</t>
    <rPh sb="0" eb="5">
      <t>シチョウソンシカイ</t>
    </rPh>
    <rPh sb="5" eb="6">
      <t>チョウ</t>
    </rPh>
    <rPh sb="9" eb="11">
      <t>タントウ</t>
    </rPh>
    <rPh sb="11" eb="12">
      <t>ブ</t>
    </rPh>
    <rPh sb="12" eb="13">
      <t>チョウ</t>
    </rPh>
    <rPh sb="13" eb="14">
      <t>メイ</t>
    </rPh>
    <phoneticPr fontId="2"/>
  </si>
  <si>
    <t>講師料納税額　早見表</t>
  </si>
  <si>
    <t>講師料</t>
  </si>
  <si>
    <r>
      <rPr>
        <sz val="14"/>
        <color indexed="8"/>
        <rFont val="MS PGothic"/>
        <family val="3"/>
      </rPr>
      <t>講師料</t>
    </r>
    <r>
      <rPr>
        <sz val="10"/>
        <color indexed="8"/>
        <rFont val="MS PGothic"/>
        <family val="3"/>
      </rPr>
      <t>（源泉徴収税込）</t>
    </r>
  </si>
  <si>
    <t>源泉徴収税</t>
  </si>
  <si>
    <t>消費税</t>
  </si>
  <si>
    <t>※小数点第一は切り捨て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</si>
</sst>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color indexed="81"/>
      <name val="MS P ゴシック"/>
      <family val="3"/>
      <charset val="128"/>
    </font>
    <font>
      <sz val="11"/>
      <name val="MS PGothic"/>
      <family val="3"/>
    </font>
    <font>
      <sz val="14"/>
      <color indexed="8"/>
      <name val="MS PGothic"/>
      <family val="3"/>
    </font>
    <font>
      <sz val="10"/>
      <color indexed="8"/>
      <name val="MS PGothic"/>
      <family val="3"/>
    </font>
    <font>
      <b/>
      <sz val="20"/>
      <color theme="1"/>
      <name val="MS PGothic"/>
      <family val="3"/>
    </font>
    <font>
      <sz val="14"/>
      <color theme="1"/>
      <name val="MS PGothic"/>
      <family val="3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83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6" xfId="0" applyFont="1" applyBorder="1"/>
    <xf numFmtId="0" fontId="8" fillId="0" borderId="0" xfId="0" applyFont="1"/>
    <xf numFmtId="0" fontId="8" fillId="0" borderId="0" xfId="0" applyFont="1" applyAlignment="1">
      <alignment horizontal="right"/>
    </xf>
    <xf numFmtId="38" fontId="4" fillId="0" borderId="11" xfId="1" applyFont="1" applyBorder="1" applyAlignment="1">
      <alignment vertical="center"/>
    </xf>
    <xf numFmtId="38" fontId="4" fillId="0" borderId="17" xfId="1" applyFont="1" applyBorder="1" applyAlignment="1">
      <alignment vertical="center"/>
    </xf>
    <xf numFmtId="38" fontId="4" fillId="0" borderId="12" xfId="1" applyFont="1" applyBorder="1"/>
    <xf numFmtId="38" fontId="4" fillId="0" borderId="18" xfId="1" applyFont="1" applyBorder="1"/>
    <xf numFmtId="38" fontId="4" fillId="0" borderId="16" xfId="1" applyFont="1" applyBorder="1"/>
    <xf numFmtId="38" fontId="4" fillId="0" borderId="19" xfId="1" applyFont="1" applyBorder="1"/>
    <xf numFmtId="0" fontId="4" fillId="0" borderId="0" xfId="0" applyFont="1" applyAlignment="1">
      <alignment horizontal="center"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38" fontId="4" fillId="0" borderId="20" xfId="1" applyFont="1" applyBorder="1" applyAlignment="1">
      <alignment vertical="center"/>
    </xf>
    <xf numFmtId="38" fontId="4" fillId="0" borderId="21" xfId="1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13" xfId="0" applyFont="1" applyBorder="1" applyAlignment="1">
      <alignment horizontal="distributed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9" fillId="0" borderId="0" xfId="0" applyFont="1" applyAlignment="1">
      <alignment horizontal="right"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38" fontId="15" fillId="0" borderId="32" xfId="0" applyNumberFormat="1" applyFont="1" applyBorder="1" applyAlignment="1">
      <alignment horizontal="center" vertical="center"/>
    </xf>
    <xf numFmtId="38" fontId="15" fillId="0" borderId="33" xfId="0" applyNumberFormat="1" applyFont="1" applyBorder="1" applyAlignment="1">
      <alignment horizontal="center" vertical="center"/>
    </xf>
    <xf numFmtId="38" fontId="15" fillId="0" borderId="34" xfId="0" applyNumberFormat="1" applyFont="1" applyBorder="1" applyAlignment="1">
      <alignment horizontal="center" vertical="center"/>
    </xf>
    <xf numFmtId="38" fontId="15" fillId="0" borderId="35" xfId="0" applyNumberFormat="1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38" fontId="15" fillId="2" borderId="37" xfId="0" applyNumberFormat="1" applyFont="1" applyFill="1" applyBorder="1" applyAlignment="1">
      <alignment vertical="center"/>
    </xf>
    <xf numFmtId="38" fontId="15" fillId="2" borderId="38" xfId="0" applyNumberFormat="1" applyFont="1" applyFill="1" applyBorder="1" applyAlignment="1">
      <alignment vertical="center"/>
    </xf>
    <xf numFmtId="38" fontId="15" fillId="2" borderId="39" xfId="0" applyNumberFormat="1" applyFont="1" applyFill="1" applyBorder="1" applyAlignment="1">
      <alignment vertical="center"/>
    </xf>
    <xf numFmtId="38" fontId="15" fillId="2" borderId="40" xfId="0" applyNumberFormat="1" applyFont="1" applyFill="1" applyBorder="1" applyAlignment="1">
      <alignment vertical="center"/>
    </xf>
    <xf numFmtId="38" fontId="15" fillId="0" borderId="41" xfId="0" applyNumberFormat="1" applyFont="1" applyBorder="1" applyAlignment="1">
      <alignment vertical="center"/>
    </xf>
    <xf numFmtId="38" fontId="15" fillId="0" borderId="38" xfId="0" applyNumberFormat="1" applyFont="1" applyBorder="1" applyAlignment="1">
      <alignment vertical="center"/>
    </xf>
    <xf numFmtId="38" fontId="15" fillId="3" borderId="39" xfId="0" applyNumberFormat="1" applyFont="1" applyFill="1" applyBorder="1" applyAlignment="1">
      <alignment vertical="center"/>
    </xf>
    <xf numFmtId="38" fontId="15" fillId="0" borderId="37" xfId="0" applyNumberFormat="1" applyFont="1" applyBorder="1" applyAlignment="1">
      <alignment vertical="center"/>
    </xf>
    <xf numFmtId="38" fontId="15" fillId="4" borderId="40" xfId="0" applyNumberFormat="1" applyFont="1" applyFill="1" applyBorder="1" applyAlignment="1">
      <alignment vertical="center"/>
    </xf>
    <xf numFmtId="38" fontId="15" fillId="2" borderId="41" xfId="0" applyNumberFormat="1" applyFont="1" applyFill="1" applyBorder="1" applyAlignment="1">
      <alignment vertical="center"/>
    </xf>
    <xf numFmtId="38" fontId="15" fillId="3" borderId="41" xfId="0" applyNumberFormat="1" applyFont="1" applyFill="1" applyBorder="1" applyAlignment="1">
      <alignment vertical="center"/>
    </xf>
    <xf numFmtId="38" fontId="15" fillId="4" borderId="39" xfId="0" applyNumberFormat="1" applyFont="1" applyFill="1" applyBorder="1" applyAlignment="1">
      <alignment vertical="center"/>
    </xf>
    <xf numFmtId="38" fontId="15" fillId="0" borderId="42" xfId="0" applyNumberFormat="1" applyFont="1" applyBorder="1" applyAlignment="1">
      <alignment vertical="center"/>
    </xf>
    <xf numFmtId="38" fontId="15" fillId="0" borderId="43" xfId="0" applyNumberFormat="1" applyFont="1" applyBorder="1" applyAlignment="1">
      <alignment vertical="center"/>
    </xf>
    <xf numFmtId="38" fontId="15" fillId="2" borderId="44" xfId="0" applyNumberFormat="1" applyFont="1" applyFill="1" applyBorder="1" applyAlignment="1">
      <alignment vertical="center"/>
    </xf>
    <xf numFmtId="38" fontId="15" fillId="2" borderId="43" xfId="0" applyNumberFormat="1" applyFont="1" applyFill="1" applyBorder="1" applyAlignment="1">
      <alignment vertical="center"/>
    </xf>
    <xf numFmtId="0" fontId="15" fillId="0" borderId="39" xfId="0" applyFont="1" applyBorder="1" applyAlignment="1">
      <alignment vertical="center"/>
    </xf>
    <xf numFmtId="38" fontId="15" fillId="0" borderId="39" xfId="0" applyNumberFormat="1" applyFont="1" applyBorder="1" applyAlignment="1">
      <alignment vertical="center"/>
    </xf>
    <xf numFmtId="0" fontId="15" fillId="0" borderId="45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2" xfId="0" applyBorder="1" applyAlignment="1">
      <alignment vertical="center"/>
    </xf>
    <xf numFmtId="0" fontId="4" fillId="0" borderId="23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6" fillId="0" borderId="28" xfId="0" applyFont="1" applyBorder="1" applyAlignment="1">
      <alignment horizontal="center" vertical="center"/>
    </xf>
    <xf numFmtId="0" fontId="0" fillId="0" borderId="29" xfId="0" applyBorder="1"/>
    <xf numFmtId="0" fontId="0" fillId="0" borderId="30" xfId="0" applyBorder="1"/>
    <xf numFmtId="38" fontId="14" fillId="0" borderId="31" xfId="0" applyNumberFormat="1" applyFont="1" applyBorder="1" applyAlignment="1">
      <alignment horizontal="center" vertical="center"/>
    </xf>
    <xf numFmtId="0" fontId="11" fillId="0" borderId="31" xfId="0" applyFont="1" applyBorder="1" applyAlignment="1">
      <alignment vertical="center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"/>
  <sheetViews>
    <sheetView showGridLines="0" tabSelected="1" zoomScale="90" zoomScaleNormal="90" workbookViewId="0">
      <selection activeCell="A15" sqref="A15"/>
    </sheetView>
  </sheetViews>
  <sheetFormatPr defaultRowHeight="13.5"/>
  <cols>
    <col min="1" max="1" width="13.5" style="2" customWidth="1"/>
    <col min="2" max="3" width="10.5" style="2" customWidth="1"/>
    <col min="4" max="4" width="38.5" style="2" customWidth="1"/>
    <col min="5" max="6" width="12.625" style="2" customWidth="1"/>
    <col min="7" max="16384" width="9" style="2"/>
  </cols>
  <sheetData>
    <row r="1" spans="1:6" ht="24.95" customHeight="1">
      <c r="A1" s="68" t="s">
        <v>9</v>
      </c>
      <c r="B1" s="68"/>
      <c r="C1" s="68"/>
      <c r="D1" s="68"/>
      <c r="E1" s="68"/>
      <c r="F1" s="68"/>
    </row>
    <row r="2" spans="1:6" s="22" customFormat="1" ht="35.1" customHeight="1">
      <c r="F2" s="23" t="s">
        <v>8</v>
      </c>
    </row>
    <row r="3" spans="1:6" s="22" customFormat="1" ht="32.1" customHeight="1">
      <c r="F3" s="23"/>
    </row>
    <row r="4" spans="1:6" ht="32.1" customHeight="1"/>
    <row r="5" spans="1:6" ht="21" customHeight="1" thickBot="1">
      <c r="A5" s="1"/>
      <c r="C5" s="18"/>
      <c r="D5" s="37" t="s">
        <v>16</v>
      </c>
      <c r="E5" s="18"/>
    </row>
    <row r="6" spans="1:6" ht="14.25" thickTop="1"/>
    <row r="7" spans="1:6" ht="14.25" thickBot="1"/>
    <row r="8" spans="1:6" s="5" customFormat="1" ht="26.25" customHeight="1">
      <c r="A8" s="3"/>
      <c r="B8" s="4" t="s">
        <v>0</v>
      </c>
      <c r="C8" s="69" t="s">
        <v>1</v>
      </c>
      <c r="D8" s="70"/>
      <c r="E8" s="70"/>
      <c r="F8" s="71"/>
    </row>
    <row r="9" spans="1:6" s="5" customFormat="1" ht="26.25" customHeight="1">
      <c r="A9" s="6" t="s">
        <v>14</v>
      </c>
      <c r="B9" s="35"/>
      <c r="C9" s="72"/>
      <c r="D9" s="73"/>
      <c r="E9" s="73"/>
      <c r="F9" s="74"/>
    </row>
    <row r="10" spans="1:6" s="5" customFormat="1" ht="26.25" customHeight="1" thickBot="1">
      <c r="A10" s="8" t="s">
        <v>15</v>
      </c>
      <c r="B10" s="36"/>
      <c r="C10" s="75"/>
      <c r="D10" s="76"/>
      <c r="E10" s="76"/>
      <c r="F10" s="77"/>
    </row>
    <row r="13" spans="1:6" ht="18.75" customHeight="1" thickBot="1"/>
    <row r="14" spans="1:6" s="5" customFormat="1" ht="29.25" customHeight="1" thickBot="1">
      <c r="A14" s="10" t="s">
        <v>4</v>
      </c>
      <c r="B14" s="11" t="s">
        <v>0</v>
      </c>
      <c r="C14" s="11" t="s">
        <v>6</v>
      </c>
      <c r="D14" s="11" t="s">
        <v>5</v>
      </c>
      <c r="E14" s="12" t="s">
        <v>17</v>
      </c>
      <c r="F14" s="13" t="s">
        <v>18</v>
      </c>
    </row>
    <row r="15" spans="1:6" s="5" customFormat="1" ht="33.75" customHeight="1" thickTop="1">
      <c r="A15" s="14"/>
      <c r="B15" s="38"/>
      <c r="C15" s="38"/>
      <c r="D15" s="15"/>
      <c r="E15" s="24"/>
      <c r="F15" s="25"/>
    </row>
    <row r="16" spans="1:6" ht="33.75" customHeight="1">
      <c r="A16" s="16"/>
      <c r="B16" s="39"/>
      <c r="C16" s="39"/>
      <c r="D16" s="17"/>
      <c r="E16" s="26"/>
      <c r="F16" s="27"/>
    </row>
    <row r="17" spans="1:6" ht="33.75" customHeight="1">
      <c r="A17" s="16"/>
      <c r="B17" s="39"/>
      <c r="C17" s="39"/>
      <c r="D17" s="17"/>
      <c r="E17" s="26"/>
      <c r="F17" s="27"/>
    </row>
    <row r="18" spans="1:6" ht="33.75" customHeight="1">
      <c r="A18" s="16"/>
      <c r="B18" s="39"/>
      <c r="C18" s="39"/>
      <c r="D18" s="17"/>
      <c r="E18" s="26"/>
      <c r="F18" s="27"/>
    </row>
    <row r="19" spans="1:6" ht="33.75" customHeight="1">
      <c r="A19" s="16"/>
      <c r="B19" s="39"/>
      <c r="C19" s="39"/>
      <c r="D19" s="17"/>
      <c r="E19" s="26"/>
      <c r="F19" s="27"/>
    </row>
    <row r="20" spans="1:6" ht="33.75" customHeight="1">
      <c r="A20" s="16"/>
      <c r="B20" s="39"/>
      <c r="C20" s="39"/>
      <c r="D20" s="17"/>
      <c r="E20" s="26"/>
      <c r="F20" s="27"/>
    </row>
    <row r="21" spans="1:6" ht="33.75" customHeight="1">
      <c r="A21" s="16"/>
      <c r="B21" s="39"/>
      <c r="C21" s="39"/>
      <c r="D21" s="17"/>
      <c r="E21" s="26"/>
      <c r="F21" s="27"/>
    </row>
    <row r="22" spans="1:6" ht="33.75" customHeight="1">
      <c r="A22" s="16"/>
      <c r="B22" s="39"/>
      <c r="C22" s="39"/>
      <c r="D22" s="17"/>
      <c r="E22" s="26"/>
      <c r="F22" s="27"/>
    </row>
    <row r="23" spans="1:6" ht="33.75" customHeight="1">
      <c r="A23" s="16"/>
      <c r="B23" s="39"/>
      <c r="C23" s="39"/>
      <c r="D23" s="17"/>
      <c r="E23" s="26"/>
      <c r="F23" s="27"/>
    </row>
    <row r="24" spans="1:6" ht="33.75" customHeight="1" thickBot="1">
      <c r="A24" s="20"/>
      <c r="B24" s="40"/>
      <c r="C24" s="40"/>
      <c r="D24" s="21"/>
      <c r="E24" s="28"/>
      <c r="F24" s="29"/>
    </row>
    <row r="25" spans="1:6" ht="33.75" customHeight="1" thickTop="1" thickBot="1">
      <c r="A25" s="78" t="s">
        <v>7</v>
      </c>
      <c r="B25" s="79"/>
      <c r="C25" s="79"/>
      <c r="D25" s="80"/>
      <c r="E25" s="31">
        <f>SUM(E15:E24)</f>
        <v>0</v>
      </c>
      <c r="F25" s="32">
        <f>SUM(F15:F24)</f>
        <v>0</v>
      </c>
    </row>
    <row r="26" spans="1:6" ht="18" customHeight="1"/>
    <row r="27" spans="1:6" ht="18" customHeight="1"/>
    <row r="28" spans="1:6" ht="31.5" customHeight="1" thickBot="1">
      <c r="C28" s="41" t="s">
        <v>19</v>
      </c>
      <c r="D28" s="42"/>
    </row>
    <row r="29" spans="1:6" ht="31.5" customHeight="1" thickTop="1" thickBot="1">
      <c r="C29" s="41" t="s">
        <v>20</v>
      </c>
      <c r="D29" s="43"/>
      <c r="E29" s="30"/>
    </row>
    <row r="30" spans="1:6" ht="18" customHeight="1" thickTop="1"/>
    <row r="31" spans="1:6" ht="25.5" customHeight="1"/>
    <row r="34" ht="28.5" customHeight="1"/>
    <row r="38" ht="17.25" customHeight="1"/>
  </sheetData>
  <mergeCells count="4">
    <mergeCell ref="A1:F1"/>
    <mergeCell ref="C8:F8"/>
    <mergeCell ref="C9:F10"/>
    <mergeCell ref="A25:D25"/>
  </mergeCells>
  <phoneticPr fontId="2"/>
  <pageMargins left="0.39370078740157483" right="0.24" top="0.4" bottom="0.98425196850393704" header="0.26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8"/>
  <sheetViews>
    <sheetView showGridLines="0" zoomScale="90" zoomScaleNormal="90" workbookViewId="0">
      <selection activeCell="D16" sqref="D16"/>
    </sheetView>
  </sheetViews>
  <sheetFormatPr defaultRowHeight="13.5"/>
  <cols>
    <col min="1" max="1" width="13.5" style="2" customWidth="1"/>
    <col min="2" max="2" width="13.25" style="2" customWidth="1"/>
    <col min="3" max="3" width="10.5" style="2" customWidth="1"/>
    <col min="4" max="4" width="38.5" style="2" customWidth="1"/>
    <col min="5" max="6" width="12.625" style="2" customWidth="1"/>
    <col min="7" max="16384" width="9" style="2"/>
  </cols>
  <sheetData>
    <row r="1" spans="1:6" ht="24.95" customHeight="1">
      <c r="A1" s="68" t="s">
        <v>9</v>
      </c>
      <c r="B1" s="68"/>
      <c r="C1" s="68"/>
      <c r="D1" s="68"/>
      <c r="E1" s="68"/>
      <c r="F1" s="68"/>
    </row>
    <row r="2" spans="1:6" s="22" customFormat="1" ht="35.1" customHeight="1">
      <c r="F2" s="23" t="s">
        <v>8</v>
      </c>
    </row>
    <row r="3" spans="1:6" s="22" customFormat="1" ht="32.1" customHeight="1">
      <c r="F3" s="23"/>
    </row>
    <row r="4" spans="1:6" ht="32.1" customHeight="1"/>
    <row r="5" spans="1:6" ht="21" customHeight="1" thickBot="1">
      <c r="A5" s="1"/>
      <c r="C5" s="18"/>
      <c r="D5" s="37" t="s">
        <v>16</v>
      </c>
      <c r="E5" s="18"/>
    </row>
    <row r="6" spans="1:6" ht="14.25" thickTop="1"/>
    <row r="7" spans="1:6" ht="14.25" thickBot="1"/>
    <row r="8" spans="1:6" s="5" customFormat="1" ht="26.25" customHeight="1">
      <c r="A8" s="3"/>
      <c r="B8" s="4" t="s">
        <v>0</v>
      </c>
      <c r="C8" s="69" t="s">
        <v>1</v>
      </c>
      <c r="D8" s="70"/>
      <c r="E8" s="70"/>
      <c r="F8" s="71"/>
    </row>
    <row r="9" spans="1:6" s="5" customFormat="1" ht="26.25" customHeight="1">
      <c r="A9" s="6" t="s">
        <v>2</v>
      </c>
      <c r="B9" s="7"/>
      <c r="C9" s="72" t="s">
        <v>13</v>
      </c>
      <c r="D9" s="73"/>
      <c r="E9" s="73"/>
      <c r="F9" s="74"/>
    </row>
    <row r="10" spans="1:6" s="5" customFormat="1" ht="26.25" customHeight="1" thickBot="1">
      <c r="A10" s="8" t="s">
        <v>3</v>
      </c>
      <c r="B10" s="9"/>
      <c r="C10" s="75"/>
      <c r="D10" s="76"/>
      <c r="E10" s="76"/>
      <c r="F10" s="77"/>
    </row>
    <row r="13" spans="1:6" ht="18.75" customHeight="1" thickBot="1"/>
    <row r="14" spans="1:6" s="5" customFormat="1" ht="29.25" customHeight="1" thickBot="1">
      <c r="A14" s="10" t="s">
        <v>4</v>
      </c>
      <c r="B14" s="11" t="s">
        <v>0</v>
      </c>
      <c r="C14" s="11" t="s">
        <v>6</v>
      </c>
      <c r="D14" s="11" t="s">
        <v>5</v>
      </c>
      <c r="E14" s="12" t="s">
        <v>17</v>
      </c>
      <c r="F14" s="13" t="s">
        <v>18</v>
      </c>
    </row>
    <row r="15" spans="1:6" s="5" customFormat="1" ht="33.75" customHeight="1" thickTop="1">
      <c r="A15" s="14" t="s">
        <v>10</v>
      </c>
      <c r="B15" s="15" t="s">
        <v>12</v>
      </c>
      <c r="C15" s="15"/>
      <c r="D15" s="15" t="s">
        <v>11</v>
      </c>
      <c r="E15" s="24">
        <v>33411</v>
      </c>
      <c r="F15" s="25">
        <v>3411</v>
      </c>
    </row>
    <row r="16" spans="1:6" ht="33.75" customHeight="1">
      <c r="A16" s="16"/>
      <c r="B16" s="17"/>
      <c r="C16" s="17"/>
      <c r="D16" s="17"/>
      <c r="E16" s="26"/>
      <c r="F16" s="27"/>
    </row>
    <row r="17" spans="1:6" ht="33.75" customHeight="1">
      <c r="A17" s="16"/>
      <c r="B17" s="17"/>
      <c r="C17" s="17"/>
      <c r="D17" s="17"/>
      <c r="E17" s="26"/>
      <c r="F17" s="27"/>
    </row>
    <row r="18" spans="1:6" ht="33.75" customHeight="1">
      <c r="A18" s="16"/>
      <c r="B18" s="17"/>
      <c r="C18" s="17"/>
      <c r="D18" s="17"/>
      <c r="E18" s="26"/>
      <c r="F18" s="27"/>
    </row>
    <row r="19" spans="1:6" ht="33.75" customHeight="1">
      <c r="A19" s="16"/>
      <c r="B19" s="17"/>
      <c r="C19" s="17"/>
      <c r="D19" s="17"/>
      <c r="E19" s="26"/>
      <c r="F19" s="27"/>
    </row>
    <row r="20" spans="1:6" ht="33.75" customHeight="1">
      <c r="A20" s="16"/>
      <c r="B20" s="17"/>
      <c r="C20" s="17"/>
      <c r="D20" s="17"/>
      <c r="E20" s="26"/>
      <c r="F20" s="27"/>
    </row>
    <row r="21" spans="1:6" ht="33.75" customHeight="1">
      <c r="A21" s="16"/>
      <c r="B21" s="17"/>
      <c r="C21" s="17"/>
      <c r="D21" s="17"/>
      <c r="E21" s="26"/>
      <c r="F21" s="27"/>
    </row>
    <row r="22" spans="1:6" ht="33.75" customHeight="1">
      <c r="A22" s="16"/>
      <c r="B22" s="17"/>
      <c r="C22" s="17"/>
      <c r="D22" s="17"/>
      <c r="E22" s="26"/>
      <c r="F22" s="27"/>
    </row>
    <row r="23" spans="1:6" ht="33.75" customHeight="1">
      <c r="A23" s="16"/>
      <c r="B23" s="17"/>
      <c r="C23" s="17"/>
      <c r="D23" s="17"/>
      <c r="E23" s="26"/>
      <c r="F23" s="27"/>
    </row>
    <row r="24" spans="1:6" ht="33.75" customHeight="1" thickBot="1">
      <c r="A24" s="20"/>
      <c r="B24" s="21"/>
      <c r="C24" s="21"/>
      <c r="D24" s="21"/>
      <c r="E24" s="28"/>
      <c r="F24" s="29"/>
    </row>
    <row r="25" spans="1:6" ht="33.75" customHeight="1" thickTop="1" thickBot="1">
      <c r="A25" s="78" t="s">
        <v>7</v>
      </c>
      <c r="B25" s="79"/>
      <c r="C25" s="79"/>
      <c r="D25" s="80"/>
      <c r="E25" s="33">
        <f>SUM(E15:E24)</f>
        <v>33411</v>
      </c>
      <c r="F25" s="34">
        <f>SUM(F15:F24)</f>
        <v>3411</v>
      </c>
    </row>
    <row r="26" spans="1:6" ht="18" customHeight="1"/>
    <row r="27" spans="1:6" ht="18" customHeight="1"/>
    <row r="28" spans="1:6" ht="31.5" customHeight="1" thickBot="1">
      <c r="C28" s="41" t="s">
        <v>19</v>
      </c>
      <c r="D28" s="42"/>
    </row>
    <row r="29" spans="1:6" ht="31.5" customHeight="1" thickTop="1" thickBot="1">
      <c r="C29" s="41" t="s">
        <v>20</v>
      </c>
      <c r="D29" s="19"/>
      <c r="E29" s="30"/>
    </row>
    <row r="30" spans="1:6" ht="18" customHeight="1" thickTop="1"/>
    <row r="31" spans="1:6" ht="25.5" customHeight="1"/>
    <row r="34" ht="28.5" customHeight="1"/>
    <row r="38" ht="17.25" customHeight="1"/>
  </sheetData>
  <mergeCells count="4">
    <mergeCell ref="A1:F1"/>
    <mergeCell ref="C8:F8"/>
    <mergeCell ref="C9:F10"/>
    <mergeCell ref="A25:D25"/>
  </mergeCells>
  <phoneticPr fontId="2"/>
  <pageMargins left="0.39370078740157483" right="0.23622047244094491" top="0.39370078740157483" bottom="0.98425196850393704" header="0.27559055118110237" footer="0.51181102362204722"/>
  <pageSetup paperSize="9" scale="98" fitToHeight="0" orientation="portrait" cellComments="asDisplayed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1"/>
  <sheetViews>
    <sheetView workbookViewId="0">
      <selection activeCell="E26" sqref="E26"/>
    </sheetView>
  </sheetViews>
  <sheetFormatPr defaultRowHeight="13.5"/>
  <cols>
    <col min="1" max="1" width="16.125" customWidth="1"/>
    <col min="2" max="2" width="19.25" customWidth="1"/>
    <col min="3" max="3" width="16.125" customWidth="1"/>
    <col min="4" max="4" width="12.75" customWidth="1"/>
    <col min="5" max="5" width="16.125" customWidth="1"/>
    <col min="6" max="6" width="20.5" customWidth="1"/>
    <col min="7" max="7" width="14.5" customWidth="1"/>
    <col min="8" max="8" width="12" customWidth="1"/>
  </cols>
  <sheetData>
    <row r="1" spans="1:8" ht="24.75" thickBot="1">
      <c r="A1" s="81" t="s">
        <v>21</v>
      </c>
      <c r="B1" s="82"/>
      <c r="C1" s="82"/>
      <c r="D1" s="82"/>
      <c r="E1" s="82"/>
      <c r="F1" s="82"/>
      <c r="G1" s="82"/>
      <c r="H1" s="82"/>
    </row>
    <row r="2" spans="1:8" ht="18" thickBot="1">
      <c r="A2" s="44" t="s">
        <v>22</v>
      </c>
      <c r="B2" s="45" t="s">
        <v>23</v>
      </c>
      <c r="C2" s="46" t="s">
        <v>24</v>
      </c>
      <c r="D2" s="47" t="s">
        <v>25</v>
      </c>
      <c r="E2" s="44" t="s">
        <v>22</v>
      </c>
      <c r="F2" s="45" t="s">
        <v>23</v>
      </c>
      <c r="G2" s="46" t="s">
        <v>24</v>
      </c>
      <c r="H2" s="48" t="s">
        <v>25</v>
      </c>
    </row>
    <row r="3" spans="1:8" ht="17.25">
      <c r="A3" s="49">
        <v>1000</v>
      </c>
      <c r="B3" s="50">
        <f t="shared" ref="B3:B21" si="0">SUM(A3+C3)</f>
        <v>1113</v>
      </c>
      <c r="C3" s="50">
        <f t="shared" ref="C3:C21" si="1">INT(A3/0.8979)-A3</f>
        <v>113</v>
      </c>
      <c r="D3" s="51">
        <f t="shared" ref="D3:D21" si="2">ROUNDDOWN(B3*10/110,0)</f>
        <v>101</v>
      </c>
      <c r="E3" s="49">
        <v>15000</v>
      </c>
      <c r="F3" s="50">
        <f t="shared" ref="F3:F20" si="3">SUM(E3+G3)</f>
        <v>16705</v>
      </c>
      <c r="G3" s="50">
        <f t="shared" ref="G3:G20" si="4">INT(E3/0.8979)-E3</f>
        <v>1705</v>
      </c>
      <c r="H3" s="52">
        <f t="shared" ref="H3:H20" si="5">ROUNDDOWN(F3*10/110,0)</f>
        <v>1518</v>
      </c>
    </row>
    <row r="4" spans="1:8" ht="17.25">
      <c r="A4" s="53">
        <v>1500</v>
      </c>
      <c r="B4" s="54">
        <f t="shared" si="0"/>
        <v>1670</v>
      </c>
      <c r="C4" s="54">
        <f t="shared" si="1"/>
        <v>170</v>
      </c>
      <c r="D4" s="55">
        <f t="shared" si="2"/>
        <v>151</v>
      </c>
      <c r="E4" s="56">
        <v>20000</v>
      </c>
      <c r="F4" s="54">
        <f t="shared" si="3"/>
        <v>22274</v>
      </c>
      <c r="G4" s="54">
        <f t="shared" si="4"/>
        <v>2274</v>
      </c>
      <c r="H4" s="57">
        <f t="shared" si="5"/>
        <v>2024</v>
      </c>
    </row>
    <row r="5" spans="1:8" ht="17.25">
      <c r="A5" s="53">
        <v>2000</v>
      </c>
      <c r="B5" s="54">
        <f t="shared" si="0"/>
        <v>2227</v>
      </c>
      <c r="C5" s="54">
        <f t="shared" si="1"/>
        <v>227</v>
      </c>
      <c r="D5" s="55">
        <f t="shared" si="2"/>
        <v>202</v>
      </c>
      <c r="E5" s="53">
        <v>22500</v>
      </c>
      <c r="F5" s="54">
        <f t="shared" si="3"/>
        <v>25058</v>
      </c>
      <c r="G5" s="54">
        <f t="shared" si="4"/>
        <v>2558</v>
      </c>
      <c r="H5" s="57">
        <f t="shared" si="5"/>
        <v>2278</v>
      </c>
    </row>
    <row r="6" spans="1:8" ht="17.25">
      <c r="A6" s="53">
        <v>2500</v>
      </c>
      <c r="B6" s="54">
        <f t="shared" si="0"/>
        <v>2784</v>
      </c>
      <c r="C6" s="54">
        <f t="shared" si="1"/>
        <v>284</v>
      </c>
      <c r="D6" s="55">
        <f t="shared" si="2"/>
        <v>253</v>
      </c>
      <c r="E6" s="53">
        <v>30000</v>
      </c>
      <c r="F6" s="54">
        <f t="shared" si="3"/>
        <v>33411</v>
      </c>
      <c r="G6" s="54">
        <f t="shared" si="4"/>
        <v>3411</v>
      </c>
      <c r="H6" s="57">
        <f t="shared" si="5"/>
        <v>3037</v>
      </c>
    </row>
    <row r="7" spans="1:8" ht="17.25">
      <c r="A7" s="58">
        <v>3000</v>
      </c>
      <c r="B7" s="50">
        <f t="shared" si="0"/>
        <v>3341</v>
      </c>
      <c r="C7" s="50">
        <f t="shared" si="1"/>
        <v>341</v>
      </c>
      <c r="D7" s="51">
        <f t="shared" si="2"/>
        <v>303</v>
      </c>
      <c r="E7" s="58">
        <v>37500</v>
      </c>
      <c r="F7" s="50">
        <f t="shared" si="3"/>
        <v>41764</v>
      </c>
      <c r="G7" s="50">
        <f t="shared" si="4"/>
        <v>4264</v>
      </c>
      <c r="H7" s="52">
        <f t="shared" si="5"/>
        <v>3796</v>
      </c>
    </row>
    <row r="8" spans="1:8" ht="17.25">
      <c r="A8" s="59">
        <v>3500</v>
      </c>
      <c r="B8" s="54">
        <f t="shared" si="0"/>
        <v>3897</v>
      </c>
      <c r="C8" s="54">
        <f t="shared" si="1"/>
        <v>397</v>
      </c>
      <c r="D8" s="60">
        <f t="shared" si="2"/>
        <v>354</v>
      </c>
      <c r="E8" s="53">
        <v>45000</v>
      </c>
      <c r="F8" s="54">
        <f t="shared" si="3"/>
        <v>50116</v>
      </c>
      <c r="G8" s="54">
        <f t="shared" si="4"/>
        <v>5116</v>
      </c>
      <c r="H8" s="57">
        <f t="shared" si="5"/>
        <v>4556</v>
      </c>
    </row>
    <row r="9" spans="1:8" ht="17.25">
      <c r="A9" s="59">
        <v>4000</v>
      </c>
      <c r="B9" s="54">
        <f t="shared" si="0"/>
        <v>4454</v>
      </c>
      <c r="C9" s="54">
        <f t="shared" si="1"/>
        <v>454</v>
      </c>
      <c r="D9" s="60">
        <f t="shared" si="2"/>
        <v>404</v>
      </c>
      <c r="E9" s="53">
        <v>52500</v>
      </c>
      <c r="F9" s="54">
        <f t="shared" si="3"/>
        <v>58469</v>
      </c>
      <c r="G9" s="54">
        <f t="shared" si="4"/>
        <v>5969</v>
      </c>
      <c r="H9" s="57">
        <f t="shared" si="5"/>
        <v>5315</v>
      </c>
    </row>
    <row r="10" spans="1:8" ht="17.25">
      <c r="A10" s="59">
        <v>4500</v>
      </c>
      <c r="B10" s="54">
        <f t="shared" si="0"/>
        <v>5011</v>
      </c>
      <c r="C10" s="54">
        <f t="shared" si="1"/>
        <v>511</v>
      </c>
      <c r="D10" s="60">
        <f t="shared" si="2"/>
        <v>455</v>
      </c>
      <c r="E10" s="53">
        <v>60000</v>
      </c>
      <c r="F10" s="54">
        <f t="shared" si="3"/>
        <v>66822</v>
      </c>
      <c r="G10" s="54">
        <f t="shared" si="4"/>
        <v>6822</v>
      </c>
      <c r="H10" s="57">
        <f t="shared" si="5"/>
        <v>6074</v>
      </c>
    </row>
    <row r="11" spans="1:8" ht="17.25">
      <c r="A11" s="58">
        <v>5000</v>
      </c>
      <c r="B11" s="50">
        <f t="shared" si="0"/>
        <v>5568</v>
      </c>
      <c r="C11" s="50">
        <f t="shared" si="1"/>
        <v>568</v>
      </c>
      <c r="D11" s="51">
        <f t="shared" si="2"/>
        <v>506</v>
      </c>
      <c r="E11" s="58">
        <v>67500</v>
      </c>
      <c r="F11" s="50">
        <f t="shared" si="3"/>
        <v>75175</v>
      </c>
      <c r="G11" s="50">
        <f t="shared" si="4"/>
        <v>7675</v>
      </c>
      <c r="H11" s="52">
        <f t="shared" si="5"/>
        <v>6834</v>
      </c>
    </row>
    <row r="12" spans="1:8" ht="17.25">
      <c r="A12" s="53">
        <v>5500</v>
      </c>
      <c r="B12" s="54">
        <f t="shared" si="0"/>
        <v>6125</v>
      </c>
      <c r="C12" s="54">
        <f t="shared" si="1"/>
        <v>625</v>
      </c>
      <c r="D12" s="60">
        <f t="shared" si="2"/>
        <v>556</v>
      </c>
      <c r="E12" s="53">
        <v>75000</v>
      </c>
      <c r="F12" s="54">
        <f t="shared" si="3"/>
        <v>83528</v>
      </c>
      <c r="G12" s="54">
        <f t="shared" si="4"/>
        <v>8528</v>
      </c>
      <c r="H12" s="57">
        <f t="shared" si="5"/>
        <v>7593</v>
      </c>
    </row>
    <row r="13" spans="1:8" ht="17.25">
      <c r="A13" s="53">
        <v>6000</v>
      </c>
      <c r="B13" s="54">
        <f t="shared" si="0"/>
        <v>6682</v>
      </c>
      <c r="C13" s="54">
        <f t="shared" si="1"/>
        <v>682</v>
      </c>
      <c r="D13" s="60">
        <f t="shared" si="2"/>
        <v>607</v>
      </c>
      <c r="E13" s="53">
        <v>97500</v>
      </c>
      <c r="F13" s="54">
        <f t="shared" si="3"/>
        <v>108586</v>
      </c>
      <c r="G13" s="54">
        <f t="shared" si="4"/>
        <v>11086</v>
      </c>
      <c r="H13" s="57">
        <f t="shared" si="5"/>
        <v>9871</v>
      </c>
    </row>
    <row r="14" spans="1:8" ht="17.25">
      <c r="A14" s="53">
        <v>6500</v>
      </c>
      <c r="B14" s="54">
        <f t="shared" si="0"/>
        <v>7239</v>
      </c>
      <c r="C14" s="54">
        <f t="shared" si="1"/>
        <v>739</v>
      </c>
      <c r="D14" s="60">
        <f t="shared" si="2"/>
        <v>658</v>
      </c>
      <c r="E14" s="53">
        <v>105000</v>
      </c>
      <c r="F14" s="54">
        <f t="shared" si="3"/>
        <v>116939</v>
      </c>
      <c r="G14" s="54">
        <f t="shared" si="4"/>
        <v>11939</v>
      </c>
      <c r="H14" s="57">
        <f t="shared" si="5"/>
        <v>10630</v>
      </c>
    </row>
    <row r="15" spans="1:8" ht="17.25">
      <c r="A15" s="58">
        <v>7000</v>
      </c>
      <c r="B15" s="50">
        <f t="shared" si="0"/>
        <v>7795</v>
      </c>
      <c r="C15" s="50">
        <f t="shared" si="1"/>
        <v>795</v>
      </c>
      <c r="D15" s="51">
        <f t="shared" si="2"/>
        <v>708</v>
      </c>
      <c r="E15" s="58">
        <v>112500</v>
      </c>
      <c r="F15" s="50">
        <f t="shared" si="3"/>
        <v>125292</v>
      </c>
      <c r="G15" s="50">
        <f t="shared" si="4"/>
        <v>12792</v>
      </c>
      <c r="H15" s="52">
        <f t="shared" si="5"/>
        <v>11390</v>
      </c>
    </row>
    <row r="16" spans="1:8" ht="17.25">
      <c r="A16" s="59">
        <v>7500</v>
      </c>
      <c r="B16" s="54">
        <f t="shared" si="0"/>
        <v>8352</v>
      </c>
      <c r="C16" s="54">
        <f t="shared" si="1"/>
        <v>852</v>
      </c>
      <c r="D16" s="60">
        <f t="shared" si="2"/>
        <v>759</v>
      </c>
      <c r="E16" s="53">
        <v>120000</v>
      </c>
      <c r="F16" s="54">
        <f t="shared" si="3"/>
        <v>133645</v>
      </c>
      <c r="G16" s="54">
        <f t="shared" si="4"/>
        <v>13645</v>
      </c>
      <c r="H16" s="57">
        <f t="shared" si="5"/>
        <v>12149</v>
      </c>
    </row>
    <row r="17" spans="1:8" ht="17.25">
      <c r="A17" s="59">
        <v>8000</v>
      </c>
      <c r="B17" s="54">
        <f t="shared" si="0"/>
        <v>8909</v>
      </c>
      <c r="C17" s="54">
        <f t="shared" si="1"/>
        <v>909</v>
      </c>
      <c r="D17" s="60">
        <f t="shared" si="2"/>
        <v>809</v>
      </c>
      <c r="E17" s="53">
        <v>127500</v>
      </c>
      <c r="F17" s="54">
        <f t="shared" si="3"/>
        <v>141997</v>
      </c>
      <c r="G17" s="54">
        <f t="shared" si="4"/>
        <v>14497</v>
      </c>
      <c r="H17" s="57">
        <f t="shared" si="5"/>
        <v>12908</v>
      </c>
    </row>
    <row r="18" spans="1:8" ht="17.25">
      <c r="A18" s="59">
        <v>8500</v>
      </c>
      <c r="B18" s="54">
        <f t="shared" si="0"/>
        <v>9466</v>
      </c>
      <c r="C18" s="54">
        <f t="shared" si="1"/>
        <v>966</v>
      </c>
      <c r="D18" s="60">
        <f t="shared" si="2"/>
        <v>860</v>
      </c>
      <c r="E18" s="53">
        <v>135000</v>
      </c>
      <c r="F18" s="54">
        <f t="shared" si="3"/>
        <v>150350</v>
      </c>
      <c r="G18" s="54">
        <f t="shared" si="4"/>
        <v>15350</v>
      </c>
      <c r="H18" s="57">
        <f t="shared" si="5"/>
        <v>13668</v>
      </c>
    </row>
    <row r="19" spans="1:8" ht="17.25">
      <c r="A19" s="59">
        <v>9000</v>
      </c>
      <c r="B19" s="54">
        <f t="shared" si="0"/>
        <v>10023</v>
      </c>
      <c r="C19" s="54">
        <f t="shared" si="1"/>
        <v>1023</v>
      </c>
      <c r="D19" s="60">
        <f t="shared" si="2"/>
        <v>911</v>
      </c>
      <c r="E19" s="53">
        <v>142500</v>
      </c>
      <c r="F19" s="54">
        <f t="shared" si="3"/>
        <v>158703</v>
      </c>
      <c r="G19" s="54">
        <f t="shared" si="4"/>
        <v>16203</v>
      </c>
      <c r="H19" s="57">
        <f t="shared" si="5"/>
        <v>14427</v>
      </c>
    </row>
    <row r="20" spans="1:8" ht="18" thickBot="1">
      <c r="A20" s="53">
        <v>9500</v>
      </c>
      <c r="B20" s="54">
        <f t="shared" si="0"/>
        <v>10580</v>
      </c>
      <c r="C20" s="54">
        <f t="shared" si="1"/>
        <v>1080</v>
      </c>
      <c r="D20" s="60">
        <f t="shared" si="2"/>
        <v>961</v>
      </c>
      <c r="E20" s="61">
        <v>150000</v>
      </c>
      <c r="F20" s="62">
        <f t="shared" si="3"/>
        <v>167056</v>
      </c>
      <c r="G20" s="62">
        <f t="shared" si="4"/>
        <v>17056</v>
      </c>
      <c r="H20" s="57">
        <f t="shared" si="5"/>
        <v>15186</v>
      </c>
    </row>
    <row r="21" spans="1:8" ht="18" thickBot="1">
      <c r="A21" s="63">
        <v>10000</v>
      </c>
      <c r="B21" s="64">
        <f t="shared" si="0"/>
        <v>11137</v>
      </c>
      <c r="C21" s="64">
        <f t="shared" si="1"/>
        <v>1137</v>
      </c>
      <c r="D21" s="51">
        <f t="shared" si="2"/>
        <v>1012</v>
      </c>
      <c r="E21" s="65"/>
      <c r="F21" s="66" t="s">
        <v>26</v>
      </c>
      <c r="G21" s="66"/>
      <c r="H21" s="67"/>
    </row>
  </sheetData>
  <mergeCells count="1">
    <mergeCell ref="A1:H1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市区町村</vt:lpstr>
      <vt:lpstr>記入例</vt:lpstr>
      <vt:lpstr>講師料納税額　早見表</vt:lpstr>
    </vt:vector>
  </TitlesOfParts>
  <Company>波賀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友紀江</dc:creator>
  <cp:lastModifiedBy>学習センター 生涯</cp:lastModifiedBy>
  <cp:lastPrinted>2023-11-17T04:34:03Z</cp:lastPrinted>
  <dcterms:created xsi:type="dcterms:W3CDTF">2005-07-30T09:12:25Z</dcterms:created>
  <dcterms:modified xsi:type="dcterms:W3CDTF">2023-11-17T04:42:20Z</dcterms:modified>
</cp:coreProperties>
</file>